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12330"/>
  </bookViews>
  <sheets>
    <sheet name="exelisse-1" sheetId="1" r:id="rId1"/>
  </sheets>
  <externalReferences>
    <externalReference r:id="rId2"/>
  </externalReferences>
  <definedNames>
    <definedName name="_xlnm.Print_Area" localSheetId="0">'exelisse-1'!$A$1:$K$40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D9" i="1"/>
  <c r="H9" i="1" l="1"/>
  <c r="K39" i="1" l="1"/>
  <c r="J3" i="1" l="1"/>
  <c r="J4" i="1"/>
  <c r="J5" i="1"/>
  <c r="J9" i="1"/>
  <c r="J6" i="1"/>
  <c r="J7" i="1"/>
  <c r="J8" i="1"/>
  <c r="J10" i="1"/>
  <c r="J11" i="1"/>
  <c r="J12" i="1"/>
  <c r="J17" i="1"/>
  <c r="J13" i="1"/>
  <c r="J20" i="1"/>
  <c r="J14" i="1"/>
  <c r="J15" i="1"/>
  <c r="J16" i="1"/>
  <c r="J25" i="1"/>
  <c r="J18" i="1"/>
  <c r="J19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" i="1"/>
  <c r="J39" i="1" l="1"/>
  <c r="F25" i="1"/>
  <c r="F20" i="1"/>
  <c r="F17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8" i="1"/>
  <c r="F19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25" i="1"/>
  <c r="D20" i="1"/>
  <c r="D17" i="1"/>
  <c r="D3" i="1"/>
  <c r="D4" i="1"/>
  <c r="D5" i="1"/>
  <c r="D6" i="1"/>
  <c r="D7" i="1"/>
  <c r="D8" i="1"/>
  <c r="D10" i="1"/>
  <c r="D11" i="1"/>
  <c r="D12" i="1"/>
  <c r="D13" i="1"/>
  <c r="D14" i="1"/>
  <c r="D15" i="1"/>
  <c r="D16" i="1"/>
  <c r="D18" i="1"/>
  <c r="D19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" i="1"/>
  <c r="I39" i="1"/>
  <c r="H25" i="1"/>
  <c r="H20" i="1"/>
  <c r="H17" i="1"/>
  <c r="H3" i="1"/>
  <c r="H4" i="1"/>
  <c r="H5" i="1"/>
  <c r="H6" i="1"/>
  <c r="H7" i="1"/>
  <c r="H8" i="1"/>
  <c r="H10" i="1"/>
  <c r="H11" i="1"/>
  <c r="H12" i="1"/>
  <c r="H13" i="1"/>
  <c r="H14" i="1"/>
  <c r="H15" i="1"/>
  <c r="H16" i="1"/>
  <c r="H18" i="1"/>
  <c r="H19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</calcChain>
</file>

<file path=xl/comments1.xml><?xml version="1.0" encoding="utf-8"?>
<comments xmlns="http://schemas.openxmlformats.org/spreadsheetml/2006/main">
  <authors>
    <author>Tartu Linnavalitsus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"Omanäoline Tartu"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"Programm"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"Downstage"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"Koolivaheaeg kunstimuuseumis"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"Tantsufestivali kuldne karikas finaal"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"Tantsufestivali Kuldne Karikas Tartu eelvoor"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 III MAAKONDADEVAHELINE TANTSUKARUSSELL"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"Alatskivi loovuslaager"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"MoNo buss koolidesse ja messile"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""Võta AEGA, anna RUUMI !" - eneseareng Aeg-Ruumis"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"Rokistuudio"</t>
        </r>
      </text>
    </comment>
  </commentList>
</comments>
</file>

<file path=xl/sharedStrings.xml><?xml version="1.0" encoding="utf-8"?>
<sst xmlns="http://schemas.openxmlformats.org/spreadsheetml/2006/main" count="48" uniqueCount="40">
  <si>
    <t>Taotleja nimi</t>
  </si>
  <si>
    <t>Kokku</t>
  </si>
  <si>
    <t>ÜHING IRIS</t>
  </si>
  <si>
    <t>Teaduse ja Kultuuri Sihtasutus Domus Dorpatensis</t>
  </si>
  <si>
    <t>MTÜ Kallistajad</t>
  </si>
  <si>
    <t>MTÜ Loome Pai</t>
  </si>
  <si>
    <t>Mittetulundusühing Lotaliisa</t>
  </si>
  <si>
    <t>Mittetulundusühing YFU Eesti</t>
  </si>
  <si>
    <t>MTÜ Vanem Vend, Vanem Õde</t>
  </si>
  <si>
    <t>Mittetulundusühing Tartu Noortevolikogu</t>
  </si>
  <si>
    <t>MTÜ Just tants</t>
  </si>
  <si>
    <t>mittetulundusühing Iluuisutamisklubi "Tartu"</t>
  </si>
  <si>
    <t>Spordiklubi Finess</t>
  </si>
  <si>
    <t>MTÜ Varia Noorteklubi</t>
  </si>
  <si>
    <t>Animeklubi Asashio</t>
  </si>
  <si>
    <t>Tantsuklubi Shate`</t>
  </si>
  <si>
    <t>Võimlemisklubi "Rütmika"</t>
  </si>
  <si>
    <t>EESTI MÕTTESPORDI SELTS</t>
  </si>
  <si>
    <t>mittetulundusühing Jänkupere</t>
  </si>
  <si>
    <t>Võistlustantsuklubi Dancin' Machine MTÜ</t>
  </si>
  <si>
    <t>Tartu Kunstimuuseum</t>
  </si>
  <si>
    <t>LAULUSTUUDIO FA-DIEES</t>
  </si>
  <si>
    <t>MTÜ Noored Toredate Mõtetega</t>
  </si>
  <si>
    <t>Mittetulundusühing FitStudio</t>
  </si>
  <si>
    <t>mittetulundusühing MUSAKLUBI</t>
  </si>
  <si>
    <t>Tartu Keskkonnahariduse Keskus</t>
  </si>
  <si>
    <t xml:space="preserve">Eesti Arstiteadusüliõpilaste Selts	</t>
  </si>
  <si>
    <t>Mittetulundusühing Lastepesa</t>
  </si>
  <si>
    <t>Mittetulundusühing AIESEC Eesti</t>
  </si>
  <si>
    <t>mittetulundusühing AEGEE-Tartu</t>
  </si>
  <si>
    <t>Laulupesa OÜ</t>
  </si>
  <si>
    <t>Vorm kokku</t>
  </si>
  <si>
    <t>Sisu kokku</t>
  </si>
  <si>
    <t>Eraldis 2015. aasta eelarvest</t>
  </si>
  <si>
    <t>Tantsuklubi Shate'</t>
  </si>
  <si>
    <t>Eraldis 2016. aasta eelarvest (61,3 % küsitust)</t>
  </si>
  <si>
    <t>Vormi punktid (keskmine)</t>
  </si>
  <si>
    <t>Sisu punktid (keskmine)</t>
  </si>
  <si>
    <t>Taotluse punktid (keskmine)</t>
  </si>
  <si>
    <t>Taotletud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</si>
</sst>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20" fillId="0" borderId="0" xfId="0" applyFont="1"/>
    <xf numFmtId="0" fontId="16" fillId="0" borderId="0" xfId="0" applyFont="1" applyAlignment="1">
      <alignment vertical="top" wrapText="1"/>
    </xf>
    <xf numFmtId="0" fontId="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10" xfId="0" applyFont="1" applyBorder="1"/>
    <xf numFmtId="0" fontId="0" fillId="33" borderId="10" xfId="0" applyFont="1" applyFill="1" applyBorder="1"/>
    <xf numFmtId="1" fontId="0" fillId="33" borderId="10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 applyAlignment="1">
      <alignment horizontal="right"/>
    </xf>
    <xf numFmtId="0" fontId="0" fillId="33" borderId="0" xfId="0" applyFont="1" applyFill="1"/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vertical="top" wrapText="1"/>
    </xf>
    <xf numFmtId="1" fontId="0" fillId="35" borderId="10" xfId="0" applyNumberFormat="1" applyFont="1" applyFill="1" applyBorder="1"/>
    <xf numFmtId="0" fontId="16" fillId="36" borderId="10" xfId="0" applyFont="1" applyFill="1" applyBorder="1"/>
    <xf numFmtId="0" fontId="16" fillId="36" borderId="10" xfId="0" applyFont="1" applyFill="1" applyBorder="1" applyAlignment="1">
      <alignment horizontal="right"/>
    </xf>
    <xf numFmtId="1" fontId="16" fillId="36" borderId="10" xfId="0" applyNumberFormat="1" applyFont="1" applyFill="1" applyBorder="1"/>
  </cellXfs>
  <cellStyles count="42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stus" xfId="9" builtinId="20" customBuiltin="1"/>
    <cellStyle name="Väljund" xfId="10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t-EE" sz="1600"/>
              <a:t>Rahastatavate</a:t>
            </a:r>
            <a:r>
              <a:rPr lang="et-EE" sz="1600" baseline="0"/>
              <a:t> projektide temaatiline jaotus (%)</a:t>
            </a:r>
            <a:endParaRPr lang="et-EE" sz="1600"/>
          </a:p>
        </c:rich>
      </c:tx>
      <c:layout>
        <c:manualLayout>
          <c:xMode val="edge"/>
          <c:yMode val="edge"/>
          <c:x val="0.14985411198600174"/>
          <c:y val="4.629629629629629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'[1]KOOND projektid+programmid'!$L$13:$L$18</c:f>
              <c:strCache>
                <c:ptCount val="6"/>
                <c:pt idx="0">
                  <c:v>Muusika</c:v>
                </c:pt>
                <c:pt idx="1">
                  <c:v>Tants</c:v>
                </c:pt>
                <c:pt idx="2">
                  <c:v>Loovtegevused</c:v>
                </c:pt>
                <c:pt idx="3">
                  <c:v>Sotsiaalsed oskused</c:v>
                </c:pt>
                <c:pt idx="4">
                  <c:v>Mitteformaalne haridus</c:v>
                </c:pt>
                <c:pt idx="5">
                  <c:v>Muu</c:v>
                </c:pt>
              </c:strCache>
            </c:strRef>
          </c:cat>
          <c:val>
            <c:numRef>
              <c:f>'[1]KOOND projektid+programmid'!$N$13:$N$18</c:f>
              <c:numCache>
                <c:formatCode>0</c:formatCode>
                <c:ptCount val="6"/>
                <c:pt idx="0">
                  <c:v>16.216216216216218</c:v>
                </c:pt>
                <c:pt idx="1">
                  <c:v>24.324324324324323</c:v>
                </c:pt>
                <c:pt idx="2">
                  <c:v>18.918918918918919</c:v>
                </c:pt>
                <c:pt idx="3">
                  <c:v>16.216216216216218</c:v>
                </c:pt>
                <c:pt idx="4">
                  <c:v>18.918918918918919</c:v>
                </c:pt>
                <c:pt idx="5">
                  <c:v>5.4054054054054053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4</xdr:row>
      <xdr:rowOff>28575</xdr:rowOff>
    </xdr:from>
    <xdr:to>
      <xdr:col>19</xdr:col>
      <xdr:colOff>361950</xdr:colOff>
      <xdr:row>18</xdr:row>
      <xdr:rowOff>104775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stiina_Valk\Desktop\eeln&#245;u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ID"/>
      <sheetName val="PROGRAMMID"/>
      <sheetName val="ALLASUTUSED"/>
      <sheetName val="KOOND projektid+programmid"/>
    </sheetNames>
    <sheetDataSet>
      <sheetData sheetId="0"/>
      <sheetData sheetId="1"/>
      <sheetData sheetId="2"/>
      <sheetData sheetId="3">
        <row r="13">
          <cell r="L13" t="str">
            <v>Muusika</v>
          </cell>
          <cell r="N13">
            <v>16.216216216216218</v>
          </cell>
        </row>
        <row r="14">
          <cell r="L14" t="str">
            <v>Tants</v>
          </cell>
          <cell r="N14">
            <v>24.324324324324323</v>
          </cell>
        </row>
        <row r="15">
          <cell r="L15" t="str">
            <v>Loovtegevused</v>
          </cell>
          <cell r="N15">
            <v>18.918918918918919</v>
          </cell>
        </row>
        <row r="16">
          <cell r="L16" t="str">
            <v>Sotsiaalsed oskused</v>
          </cell>
          <cell r="N16">
            <v>16.216216216216218</v>
          </cell>
        </row>
        <row r="17">
          <cell r="L17" t="str">
            <v>Mitteformaalne haridus</v>
          </cell>
          <cell r="N17">
            <v>18.918918918918919</v>
          </cell>
        </row>
        <row r="18">
          <cell r="L18" t="str">
            <v>Muu</v>
          </cell>
          <cell r="N18">
            <v>5.4054054054054053</v>
          </cell>
        </row>
      </sheetData>
    </sheetDataSet>
  </externalBook>
</externalLink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O23" sqref="O23"/>
    </sheetView>
  </sheetViews>
  <sheetFormatPr defaultRowHeight="15" x14ac:dyDescent="0.25"/>
  <cols>
    <col min="1" max="1" width="4" customWidth="1"/>
    <col min="2" max="2" width="45" customWidth="1"/>
    <col min="3" max="3" width="11.7109375" style="1" hidden="1" customWidth="1"/>
    <col min="4" max="4" width="11.7109375" style="1" customWidth="1"/>
    <col min="5" max="5" width="11.7109375" style="1" hidden="1" customWidth="1"/>
    <col min="6" max="6" width="11.7109375" style="1" customWidth="1"/>
    <col min="7" max="7" width="11.7109375" style="1" hidden="1" customWidth="1"/>
    <col min="8" max="8" width="11.7109375" style="1" customWidth="1"/>
    <col min="9" max="11" width="11.7109375" customWidth="1"/>
    <col min="12" max="12" width="12.7109375" customWidth="1"/>
  </cols>
  <sheetData>
    <row r="1" spans="1:11" s="3" customFormat="1" ht="75" x14ac:dyDescent="0.25">
      <c r="A1" s="15"/>
      <c r="B1" s="15" t="s">
        <v>0</v>
      </c>
      <c r="C1" s="15" t="s">
        <v>31</v>
      </c>
      <c r="D1" s="15" t="s">
        <v>36</v>
      </c>
      <c r="E1" s="15" t="s">
        <v>32</v>
      </c>
      <c r="F1" s="15" t="s">
        <v>37</v>
      </c>
      <c r="G1" s="15" t="s">
        <v>1</v>
      </c>
      <c r="H1" s="15" t="s">
        <v>38</v>
      </c>
      <c r="I1" s="15" t="s">
        <v>39</v>
      </c>
      <c r="J1" s="15" t="s">
        <v>35</v>
      </c>
      <c r="K1" s="15" t="s">
        <v>33</v>
      </c>
    </row>
    <row r="2" spans="1:11" x14ac:dyDescent="0.25">
      <c r="A2" s="7">
        <v>1</v>
      </c>
      <c r="B2" s="8" t="s">
        <v>3</v>
      </c>
      <c r="C2" s="8">
        <v>195</v>
      </c>
      <c r="D2" s="9">
        <f t="shared" ref="D2:D8" si="0">C2/7</f>
        <v>27.857142857142858</v>
      </c>
      <c r="E2" s="8">
        <v>345</v>
      </c>
      <c r="F2" s="9">
        <f t="shared" ref="F2:F8" si="1">E2/7</f>
        <v>49.285714285714285</v>
      </c>
      <c r="G2" s="8">
        <v>540</v>
      </c>
      <c r="H2" s="16">
        <f t="shared" ref="H2:H8" si="2">G2/7</f>
        <v>77.142857142857139</v>
      </c>
      <c r="I2" s="10">
        <v>1800</v>
      </c>
      <c r="J2" s="10">
        <f t="shared" ref="J2:J38" si="3">I2*61.3/100</f>
        <v>1103.4000000000001</v>
      </c>
      <c r="K2" s="11">
        <v>1715</v>
      </c>
    </row>
    <row r="3" spans="1:11" x14ac:dyDescent="0.25">
      <c r="A3" s="7">
        <v>2</v>
      </c>
      <c r="B3" s="8" t="s">
        <v>5</v>
      </c>
      <c r="C3" s="8">
        <v>205</v>
      </c>
      <c r="D3" s="9">
        <f t="shared" si="0"/>
        <v>29.285714285714285</v>
      </c>
      <c r="E3" s="8">
        <v>335</v>
      </c>
      <c r="F3" s="9">
        <f t="shared" si="1"/>
        <v>47.857142857142854</v>
      </c>
      <c r="G3" s="8">
        <v>540</v>
      </c>
      <c r="H3" s="16">
        <f t="shared" si="2"/>
        <v>77.142857142857139</v>
      </c>
      <c r="I3" s="10">
        <v>793.07</v>
      </c>
      <c r="J3" s="10">
        <f t="shared" si="3"/>
        <v>486.15190999999999</v>
      </c>
      <c r="K3" s="11">
        <v>0</v>
      </c>
    </row>
    <row r="4" spans="1:11" x14ac:dyDescent="0.25">
      <c r="A4" s="7">
        <v>3</v>
      </c>
      <c r="B4" s="8" t="s">
        <v>20</v>
      </c>
      <c r="C4" s="8">
        <v>210</v>
      </c>
      <c r="D4" s="9">
        <f t="shared" si="0"/>
        <v>30</v>
      </c>
      <c r="E4" s="8">
        <v>330</v>
      </c>
      <c r="F4" s="9">
        <f t="shared" si="1"/>
        <v>47.142857142857146</v>
      </c>
      <c r="G4" s="8">
        <v>540</v>
      </c>
      <c r="H4" s="16">
        <f t="shared" si="2"/>
        <v>77.142857142857139</v>
      </c>
      <c r="I4" s="10">
        <v>3725</v>
      </c>
      <c r="J4" s="10">
        <f t="shared" si="3"/>
        <v>2283.4250000000002</v>
      </c>
      <c r="K4" s="11">
        <v>0</v>
      </c>
    </row>
    <row r="5" spans="1:11" x14ac:dyDescent="0.25">
      <c r="A5" s="7">
        <v>4</v>
      </c>
      <c r="B5" s="8" t="s">
        <v>30</v>
      </c>
      <c r="C5" s="8">
        <v>230</v>
      </c>
      <c r="D5" s="9">
        <f t="shared" si="0"/>
        <v>32.857142857142854</v>
      </c>
      <c r="E5" s="8">
        <v>310</v>
      </c>
      <c r="F5" s="9">
        <f t="shared" si="1"/>
        <v>44.285714285714285</v>
      </c>
      <c r="G5" s="8">
        <v>540</v>
      </c>
      <c r="H5" s="16">
        <f t="shared" si="2"/>
        <v>77.142857142857139</v>
      </c>
      <c r="I5" s="10">
        <v>400</v>
      </c>
      <c r="J5" s="10">
        <f t="shared" si="3"/>
        <v>245.2</v>
      </c>
      <c r="K5" s="11">
        <v>0</v>
      </c>
    </row>
    <row r="6" spans="1:11" s="1" customFormat="1" x14ac:dyDescent="0.25">
      <c r="A6" s="7">
        <v>5</v>
      </c>
      <c r="B6" s="8" t="s">
        <v>6</v>
      </c>
      <c r="C6" s="8">
        <v>225</v>
      </c>
      <c r="D6" s="9">
        <f t="shared" si="0"/>
        <v>32.142857142857146</v>
      </c>
      <c r="E6" s="8">
        <v>305</v>
      </c>
      <c r="F6" s="9">
        <f t="shared" si="1"/>
        <v>43.571428571428569</v>
      </c>
      <c r="G6" s="8">
        <v>530</v>
      </c>
      <c r="H6" s="16">
        <f t="shared" si="2"/>
        <v>75.714285714285708</v>
      </c>
      <c r="I6" s="10">
        <v>1400</v>
      </c>
      <c r="J6" s="10">
        <f t="shared" si="3"/>
        <v>858.2</v>
      </c>
      <c r="K6" s="11">
        <v>900</v>
      </c>
    </row>
    <row r="7" spans="1:11" x14ac:dyDescent="0.25">
      <c r="A7" s="7">
        <v>6</v>
      </c>
      <c r="B7" s="8" t="s">
        <v>25</v>
      </c>
      <c r="C7" s="8">
        <v>200</v>
      </c>
      <c r="D7" s="9">
        <f t="shared" si="0"/>
        <v>28.571428571428573</v>
      </c>
      <c r="E7" s="8">
        <v>320</v>
      </c>
      <c r="F7" s="9">
        <f t="shared" si="1"/>
        <v>45.714285714285715</v>
      </c>
      <c r="G7" s="8">
        <v>520</v>
      </c>
      <c r="H7" s="16">
        <f t="shared" si="2"/>
        <v>74.285714285714292</v>
      </c>
      <c r="I7" s="10">
        <v>2627.52</v>
      </c>
      <c r="J7" s="10">
        <f t="shared" si="3"/>
        <v>1610.66976</v>
      </c>
      <c r="K7" s="11">
        <v>420</v>
      </c>
    </row>
    <row r="8" spans="1:11" x14ac:dyDescent="0.25">
      <c r="A8" s="7">
        <v>7</v>
      </c>
      <c r="B8" s="8" t="s">
        <v>27</v>
      </c>
      <c r="C8" s="8">
        <v>215</v>
      </c>
      <c r="D8" s="9">
        <f t="shared" si="0"/>
        <v>30.714285714285715</v>
      </c>
      <c r="E8" s="8">
        <v>305</v>
      </c>
      <c r="F8" s="9">
        <f t="shared" si="1"/>
        <v>43.571428571428569</v>
      </c>
      <c r="G8" s="8">
        <v>520</v>
      </c>
      <c r="H8" s="16">
        <f t="shared" si="2"/>
        <v>74.285714285714292</v>
      </c>
      <c r="I8" s="10">
        <v>901.38</v>
      </c>
      <c r="J8" s="10">
        <f t="shared" si="3"/>
        <v>552.54593999999997</v>
      </c>
      <c r="K8" s="11">
        <v>0</v>
      </c>
    </row>
    <row r="9" spans="1:11" x14ac:dyDescent="0.25">
      <c r="A9" s="7">
        <v>8</v>
      </c>
      <c r="B9" s="8" t="s">
        <v>9</v>
      </c>
      <c r="C9" s="8">
        <v>165</v>
      </c>
      <c r="D9" s="9">
        <f>C9/6</f>
        <v>27.5</v>
      </c>
      <c r="E9" s="8">
        <v>280</v>
      </c>
      <c r="F9" s="9">
        <f>E9/6</f>
        <v>46.666666666666664</v>
      </c>
      <c r="G9" s="8">
        <f>C9+E9</f>
        <v>445</v>
      </c>
      <c r="H9" s="16">
        <f>G9/6</f>
        <v>74.166666666666671</v>
      </c>
      <c r="I9" s="9">
        <v>8060</v>
      </c>
      <c r="J9" s="9">
        <f t="shared" si="3"/>
        <v>4940.78</v>
      </c>
      <c r="K9" s="14">
        <v>1625</v>
      </c>
    </row>
    <row r="10" spans="1:11" x14ac:dyDescent="0.25">
      <c r="A10" s="7">
        <v>9</v>
      </c>
      <c r="B10" s="8" t="s">
        <v>20</v>
      </c>
      <c r="C10" s="8">
        <v>195</v>
      </c>
      <c r="D10" s="9">
        <f t="shared" ref="D10:D16" si="4">C10/7</f>
        <v>27.857142857142858</v>
      </c>
      <c r="E10" s="8">
        <v>320</v>
      </c>
      <c r="F10" s="9">
        <f t="shared" ref="F10:F16" si="5">E10/7</f>
        <v>45.714285714285715</v>
      </c>
      <c r="G10" s="8">
        <v>515</v>
      </c>
      <c r="H10" s="16">
        <f t="shared" ref="H10:H16" si="6">G10/7</f>
        <v>73.571428571428569</v>
      </c>
      <c r="I10" s="10">
        <v>1200</v>
      </c>
      <c r="J10" s="10">
        <f t="shared" si="3"/>
        <v>735.6</v>
      </c>
      <c r="K10" s="11">
        <v>0</v>
      </c>
    </row>
    <row r="11" spans="1:11" x14ac:dyDescent="0.25">
      <c r="A11" s="7">
        <v>10</v>
      </c>
      <c r="B11" s="8" t="s">
        <v>24</v>
      </c>
      <c r="C11" s="8">
        <v>210</v>
      </c>
      <c r="D11" s="9">
        <f t="shared" si="4"/>
        <v>30</v>
      </c>
      <c r="E11" s="8">
        <v>305</v>
      </c>
      <c r="F11" s="9">
        <f t="shared" si="5"/>
        <v>43.571428571428569</v>
      </c>
      <c r="G11" s="8">
        <v>515</v>
      </c>
      <c r="H11" s="16">
        <f t="shared" si="6"/>
        <v>73.571428571428569</v>
      </c>
      <c r="I11" s="10">
        <v>1000</v>
      </c>
      <c r="J11" s="10">
        <f t="shared" si="3"/>
        <v>613</v>
      </c>
      <c r="K11" s="11">
        <v>400</v>
      </c>
    </row>
    <row r="12" spans="1:11" x14ac:dyDescent="0.25">
      <c r="A12" s="7">
        <v>11</v>
      </c>
      <c r="B12" s="8" t="s">
        <v>29</v>
      </c>
      <c r="C12" s="8">
        <v>200</v>
      </c>
      <c r="D12" s="9">
        <f t="shared" si="4"/>
        <v>28.571428571428573</v>
      </c>
      <c r="E12" s="8">
        <v>315</v>
      </c>
      <c r="F12" s="9">
        <f t="shared" si="5"/>
        <v>45</v>
      </c>
      <c r="G12" s="8">
        <v>515</v>
      </c>
      <c r="H12" s="16">
        <f t="shared" si="6"/>
        <v>73.571428571428569</v>
      </c>
      <c r="I12" s="10">
        <v>750</v>
      </c>
      <c r="J12" s="10">
        <f t="shared" si="3"/>
        <v>459.75</v>
      </c>
      <c r="K12" s="11">
        <v>0</v>
      </c>
    </row>
    <row r="13" spans="1:11" x14ac:dyDescent="0.25">
      <c r="A13" s="7">
        <v>12</v>
      </c>
      <c r="B13" s="8" t="s">
        <v>18</v>
      </c>
      <c r="C13" s="8">
        <v>210</v>
      </c>
      <c r="D13" s="9">
        <f t="shared" si="4"/>
        <v>30</v>
      </c>
      <c r="E13" s="8">
        <v>295</v>
      </c>
      <c r="F13" s="9">
        <f t="shared" si="5"/>
        <v>42.142857142857146</v>
      </c>
      <c r="G13" s="8">
        <v>505</v>
      </c>
      <c r="H13" s="16">
        <f t="shared" si="6"/>
        <v>72.142857142857139</v>
      </c>
      <c r="I13" s="10">
        <v>425</v>
      </c>
      <c r="J13" s="10">
        <f t="shared" si="3"/>
        <v>260.52499999999998</v>
      </c>
      <c r="K13" s="11">
        <v>0</v>
      </c>
    </row>
    <row r="14" spans="1:11" x14ac:dyDescent="0.25">
      <c r="A14" s="7">
        <v>13</v>
      </c>
      <c r="B14" s="8" t="s">
        <v>7</v>
      </c>
      <c r="C14" s="8">
        <v>200</v>
      </c>
      <c r="D14" s="9">
        <f t="shared" si="4"/>
        <v>28.571428571428573</v>
      </c>
      <c r="E14" s="8">
        <v>300</v>
      </c>
      <c r="F14" s="9">
        <f t="shared" si="5"/>
        <v>42.857142857142854</v>
      </c>
      <c r="G14" s="8">
        <v>500</v>
      </c>
      <c r="H14" s="16">
        <f t="shared" si="6"/>
        <v>71.428571428571431</v>
      </c>
      <c r="I14" s="10">
        <v>525</v>
      </c>
      <c r="J14" s="10">
        <f t="shared" si="3"/>
        <v>321.82499999999999</v>
      </c>
      <c r="K14" s="11">
        <v>1635</v>
      </c>
    </row>
    <row r="15" spans="1:11" x14ac:dyDescent="0.25">
      <c r="A15" s="7">
        <v>14</v>
      </c>
      <c r="B15" s="8" t="s">
        <v>13</v>
      </c>
      <c r="C15" s="8">
        <v>205</v>
      </c>
      <c r="D15" s="9">
        <f t="shared" si="4"/>
        <v>29.285714285714285</v>
      </c>
      <c r="E15" s="8">
        <v>295</v>
      </c>
      <c r="F15" s="9">
        <f t="shared" si="5"/>
        <v>42.142857142857146</v>
      </c>
      <c r="G15" s="8">
        <v>500</v>
      </c>
      <c r="H15" s="16">
        <f t="shared" si="6"/>
        <v>71.428571428571431</v>
      </c>
      <c r="I15" s="10">
        <v>375</v>
      </c>
      <c r="J15" s="10">
        <f t="shared" si="3"/>
        <v>229.875</v>
      </c>
      <c r="K15" s="11">
        <v>300</v>
      </c>
    </row>
    <row r="16" spans="1:11" x14ac:dyDescent="0.25">
      <c r="A16" s="7">
        <v>15</v>
      </c>
      <c r="B16" s="8" t="s">
        <v>23</v>
      </c>
      <c r="C16" s="8">
        <v>205</v>
      </c>
      <c r="D16" s="9">
        <f t="shared" si="4"/>
        <v>29.285714285714285</v>
      </c>
      <c r="E16" s="8">
        <v>295</v>
      </c>
      <c r="F16" s="9">
        <f t="shared" si="5"/>
        <v>42.142857142857146</v>
      </c>
      <c r="G16" s="8">
        <v>500</v>
      </c>
      <c r="H16" s="16">
        <f t="shared" si="6"/>
        <v>71.428571428571431</v>
      </c>
      <c r="I16" s="10">
        <v>1000</v>
      </c>
      <c r="J16" s="10">
        <f t="shared" si="3"/>
        <v>613</v>
      </c>
      <c r="K16" s="11">
        <v>0</v>
      </c>
    </row>
    <row r="17" spans="1:11" x14ac:dyDescent="0.25">
      <c r="A17" s="7">
        <v>16</v>
      </c>
      <c r="B17" s="8" t="s">
        <v>34</v>
      </c>
      <c r="C17" s="8">
        <v>190</v>
      </c>
      <c r="D17" s="9">
        <f>C17/6</f>
        <v>31.666666666666668</v>
      </c>
      <c r="E17" s="8">
        <v>235</v>
      </c>
      <c r="F17" s="9">
        <f>E17/6</f>
        <v>39.166666666666664</v>
      </c>
      <c r="G17" s="8">
        <v>425</v>
      </c>
      <c r="H17" s="16">
        <f>G17/6</f>
        <v>70.833333333333329</v>
      </c>
      <c r="I17" s="10">
        <v>1000</v>
      </c>
      <c r="J17" s="10">
        <f t="shared" si="3"/>
        <v>613</v>
      </c>
      <c r="K17" s="11">
        <v>1000</v>
      </c>
    </row>
    <row r="18" spans="1:11" x14ac:dyDescent="0.25">
      <c r="A18" s="7">
        <v>17</v>
      </c>
      <c r="B18" s="8" t="s">
        <v>16</v>
      </c>
      <c r="C18" s="8">
        <v>185</v>
      </c>
      <c r="D18" s="9">
        <f>C18/7</f>
        <v>26.428571428571427</v>
      </c>
      <c r="E18" s="8">
        <v>310</v>
      </c>
      <c r="F18" s="9">
        <f>E18/7</f>
        <v>44.285714285714285</v>
      </c>
      <c r="G18" s="8">
        <v>495</v>
      </c>
      <c r="H18" s="16">
        <f>G18/7</f>
        <v>70.714285714285708</v>
      </c>
      <c r="I18" s="10">
        <v>6500</v>
      </c>
      <c r="J18" s="10">
        <f t="shared" si="3"/>
        <v>3984.5</v>
      </c>
      <c r="K18" s="11">
        <v>4000</v>
      </c>
    </row>
    <row r="19" spans="1:11" x14ac:dyDescent="0.25">
      <c r="A19" s="7">
        <v>18</v>
      </c>
      <c r="B19" s="8" t="s">
        <v>28</v>
      </c>
      <c r="C19" s="8">
        <v>195</v>
      </c>
      <c r="D19" s="9">
        <f>C19/7</f>
        <v>27.857142857142858</v>
      </c>
      <c r="E19" s="8">
        <v>300</v>
      </c>
      <c r="F19" s="9">
        <f>E19/7</f>
        <v>42.857142857142854</v>
      </c>
      <c r="G19" s="8">
        <v>495</v>
      </c>
      <c r="H19" s="16">
        <f>G19/7</f>
        <v>70.714285714285708</v>
      </c>
      <c r="I19" s="10">
        <v>2950</v>
      </c>
      <c r="J19" s="10">
        <f t="shared" si="3"/>
        <v>1808.35</v>
      </c>
      <c r="K19" s="11">
        <v>1665</v>
      </c>
    </row>
    <row r="20" spans="1:11" x14ac:dyDescent="0.25">
      <c r="A20" s="7">
        <v>19</v>
      </c>
      <c r="B20" s="8" t="s">
        <v>15</v>
      </c>
      <c r="C20" s="8">
        <v>170</v>
      </c>
      <c r="D20" s="9">
        <f>C20/6</f>
        <v>28.333333333333332</v>
      </c>
      <c r="E20" s="8">
        <v>250</v>
      </c>
      <c r="F20" s="9">
        <f>E20/6</f>
        <v>41.666666666666664</v>
      </c>
      <c r="G20" s="8">
        <v>420</v>
      </c>
      <c r="H20" s="16">
        <f>G20/6</f>
        <v>70</v>
      </c>
      <c r="I20" s="10">
        <v>600</v>
      </c>
      <c r="J20" s="10">
        <f t="shared" si="3"/>
        <v>367.8</v>
      </c>
      <c r="K20" s="11">
        <v>0</v>
      </c>
    </row>
    <row r="21" spans="1:11" x14ac:dyDescent="0.25">
      <c r="A21" s="7">
        <v>20</v>
      </c>
      <c r="B21" s="8" t="s">
        <v>2</v>
      </c>
      <c r="C21" s="8">
        <v>200</v>
      </c>
      <c r="D21" s="9">
        <f>C21/7</f>
        <v>28.571428571428573</v>
      </c>
      <c r="E21" s="8">
        <v>290</v>
      </c>
      <c r="F21" s="9">
        <f>E21/7</f>
        <v>41.428571428571431</v>
      </c>
      <c r="G21" s="8">
        <v>490</v>
      </c>
      <c r="H21" s="16">
        <f>G21/7</f>
        <v>70</v>
      </c>
      <c r="I21" s="10">
        <v>850</v>
      </c>
      <c r="J21" s="10">
        <f t="shared" si="3"/>
        <v>521.04999999999995</v>
      </c>
      <c r="K21" s="11">
        <v>0</v>
      </c>
    </row>
    <row r="22" spans="1:11" x14ac:dyDescent="0.25">
      <c r="A22" s="7">
        <v>21</v>
      </c>
      <c r="B22" s="8" t="s">
        <v>12</v>
      </c>
      <c r="C22" s="8">
        <v>185</v>
      </c>
      <c r="D22" s="9">
        <f>C22/7</f>
        <v>26.428571428571427</v>
      </c>
      <c r="E22" s="8">
        <v>305</v>
      </c>
      <c r="F22" s="9">
        <f>E22/7</f>
        <v>43.571428571428569</v>
      </c>
      <c r="G22" s="8">
        <v>490</v>
      </c>
      <c r="H22" s="16">
        <f>G22/7</f>
        <v>70</v>
      </c>
      <c r="I22" s="10">
        <v>1000</v>
      </c>
      <c r="J22" s="10">
        <f t="shared" si="3"/>
        <v>613</v>
      </c>
      <c r="K22" s="11">
        <v>0</v>
      </c>
    </row>
    <row r="23" spans="1:11" x14ac:dyDescent="0.25">
      <c r="A23" s="7">
        <v>22</v>
      </c>
      <c r="B23" s="8" t="s">
        <v>26</v>
      </c>
      <c r="C23" s="8">
        <v>180</v>
      </c>
      <c r="D23" s="9">
        <f>C23/7</f>
        <v>25.714285714285715</v>
      </c>
      <c r="E23" s="8">
        <v>310</v>
      </c>
      <c r="F23" s="9">
        <f>E23/7</f>
        <v>44.285714285714285</v>
      </c>
      <c r="G23" s="8">
        <v>490</v>
      </c>
      <c r="H23" s="16">
        <f>G23/7</f>
        <v>70</v>
      </c>
      <c r="I23" s="10">
        <v>2500</v>
      </c>
      <c r="J23" s="10">
        <f t="shared" si="3"/>
        <v>1532.5</v>
      </c>
      <c r="K23" s="11">
        <v>1685</v>
      </c>
    </row>
    <row r="24" spans="1:11" x14ac:dyDescent="0.25">
      <c r="A24" s="7">
        <v>23</v>
      </c>
      <c r="B24" s="8" t="s">
        <v>10</v>
      </c>
      <c r="C24" s="8">
        <v>190</v>
      </c>
      <c r="D24" s="9">
        <f>C24/7</f>
        <v>27.142857142857142</v>
      </c>
      <c r="E24" s="8">
        <v>295</v>
      </c>
      <c r="F24" s="9">
        <f>E24/7</f>
        <v>42.142857142857146</v>
      </c>
      <c r="G24" s="8">
        <v>485</v>
      </c>
      <c r="H24" s="16">
        <f>G24/7</f>
        <v>69.285714285714292</v>
      </c>
      <c r="I24" s="10">
        <v>600</v>
      </c>
      <c r="J24" s="10">
        <f t="shared" si="3"/>
        <v>367.8</v>
      </c>
      <c r="K24" s="11">
        <v>420</v>
      </c>
    </row>
    <row r="25" spans="1:11" x14ac:dyDescent="0.25">
      <c r="A25" s="7">
        <v>24</v>
      </c>
      <c r="B25" s="8" t="s">
        <v>34</v>
      </c>
      <c r="C25" s="8">
        <v>180</v>
      </c>
      <c r="D25" s="9">
        <f>C25/6</f>
        <v>30</v>
      </c>
      <c r="E25" s="8">
        <v>235</v>
      </c>
      <c r="F25" s="9">
        <f>E25/6</f>
        <v>39.166666666666664</v>
      </c>
      <c r="G25" s="8">
        <v>415</v>
      </c>
      <c r="H25" s="16">
        <f>G25/6</f>
        <v>69.166666666666671</v>
      </c>
      <c r="I25" s="10">
        <v>1000</v>
      </c>
      <c r="J25" s="10">
        <f t="shared" si="3"/>
        <v>613</v>
      </c>
      <c r="K25" s="11">
        <v>0</v>
      </c>
    </row>
    <row r="26" spans="1:11" x14ac:dyDescent="0.25">
      <c r="A26" s="7">
        <v>25</v>
      </c>
      <c r="B26" s="8" t="s">
        <v>14</v>
      </c>
      <c r="C26" s="8">
        <v>170</v>
      </c>
      <c r="D26" s="9">
        <f t="shared" ref="D26:D38" si="7">C26/7</f>
        <v>24.285714285714285</v>
      </c>
      <c r="E26" s="8">
        <v>310</v>
      </c>
      <c r="F26" s="9">
        <f t="shared" ref="F26:F38" si="8">E26/7</f>
        <v>44.285714285714285</v>
      </c>
      <c r="G26" s="8">
        <v>480</v>
      </c>
      <c r="H26" s="16">
        <f t="shared" ref="H26:H38" si="9">G26/7</f>
        <v>68.571428571428569</v>
      </c>
      <c r="I26" s="10">
        <v>3000</v>
      </c>
      <c r="J26" s="10">
        <f t="shared" si="3"/>
        <v>1839</v>
      </c>
      <c r="K26" s="11">
        <v>1500</v>
      </c>
    </row>
    <row r="27" spans="1:11" x14ac:dyDescent="0.25">
      <c r="A27" s="7">
        <v>26</v>
      </c>
      <c r="B27" s="8" t="s">
        <v>17</v>
      </c>
      <c r="C27" s="8">
        <v>190</v>
      </c>
      <c r="D27" s="9">
        <f t="shared" si="7"/>
        <v>27.142857142857142</v>
      </c>
      <c r="E27" s="8">
        <v>290</v>
      </c>
      <c r="F27" s="9">
        <f t="shared" si="8"/>
        <v>41.428571428571431</v>
      </c>
      <c r="G27" s="8">
        <v>480</v>
      </c>
      <c r="H27" s="16">
        <f t="shared" si="9"/>
        <v>68.571428571428569</v>
      </c>
      <c r="I27" s="10">
        <v>400</v>
      </c>
      <c r="J27" s="10">
        <f t="shared" si="3"/>
        <v>245.2</v>
      </c>
      <c r="K27" s="11">
        <v>200</v>
      </c>
    </row>
    <row r="28" spans="1:11" x14ac:dyDescent="0.25">
      <c r="A28" s="7">
        <v>27</v>
      </c>
      <c r="B28" s="8" t="s">
        <v>4</v>
      </c>
      <c r="C28" s="8">
        <v>175</v>
      </c>
      <c r="D28" s="9">
        <f t="shared" si="7"/>
        <v>25</v>
      </c>
      <c r="E28" s="8">
        <v>300</v>
      </c>
      <c r="F28" s="9">
        <f t="shared" si="8"/>
        <v>42.857142857142854</v>
      </c>
      <c r="G28" s="8">
        <v>475</v>
      </c>
      <c r="H28" s="16">
        <f t="shared" si="9"/>
        <v>67.857142857142861</v>
      </c>
      <c r="I28" s="10">
        <v>4400</v>
      </c>
      <c r="J28" s="10">
        <f t="shared" si="3"/>
        <v>2697.2</v>
      </c>
      <c r="K28" s="11">
        <v>0</v>
      </c>
    </row>
    <row r="29" spans="1:11" x14ac:dyDescent="0.25">
      <c r="A29" s="7">
        <v>28</v>
      </c>
      <c r="B29" s="8" t="s">
        <v>8</v>
      </c>
      <c r="C29" s="8">
        <v>170</v>
      </c>
      <c r="D29" s="9">
        <f t="shared" si="7"/>
        <v>24.285714285714285</v>
      </c>
      <c r="E29" s="8">
        <v>305</v>
      </c>
      <c r="F29" s="9">
        <f t="shared" si="8"/>
        <v>43.571428571428569</v>
      </c>
      <c r="G29" s="8">
        <v>475</v>
      </c>
      <c r="H29" s="16">
        <f t="shared" si="9"/>
        <v>67.857142857142861</v>
      </c>
      <c r="I29" s="10">
        <v>3550</v>
      </c>
      <c r="J29" s="10">
        <f t="shared" si="3"/>
        <v>2176.15</v>
      </c>
      <c r="K29" s="11">
        <v>0</v>
      </c>
    </row>
    <row r="30" spans="1:11" x14ac:dyDescent="0.25">
      <c r="A30" s="7">
        <v>29</v>
      </c>
      <c r="B30" s="8" t="s">
        <v>5</v>
      </c>
      <c r="C30" s="8">
        <v>180</v>
      </c>
      <c r="D30" s="9">
        <f t="shared" si="7"/>
        <v>25.714285714285715</v>
      </c>
      <c r="E30" s="8">
        <v>295</v>
      </c>
      <c r="F30" s="9">
        <f t="shared" si="8"/>
        <v>42.142857142857146</v>
      </c>
      <c r="G30" s="8">
        <v>475</v>
      </c>
      <c r="H30" s="16">
        <f t="shared" si="9"/>
        <v>67.857142857142861</v>
      </c>
      <c r="I30" s="10">
        <v>1820</v>
      </c>
      <c r="J30" s="10">
        <f t="shared" si="3"/>
        <v>1115.6600000000001</v>
      </c>
      <c r="K30" s="11">
        <v>0</v>
      </c>
    </row>
    <row r="31" spans="1:11" x14ac:dyDescent="0.25">
      <c r="A31" s="7">
        <v>30</v>
      </c>
      <c r="B31" s="8" t="s">
        <v>19</v>
      </c>
      <c r="C31" s="8">
        <v>180</v>
      </c>
      <c r="D31" s="9">
        <f t="shared" si="7"/>
        <v>25.714285714285715</v>
      </c>
      <c r="E31" s="8">
        <v>290</v>
      </c>
      <c r="F31" s="9">
        <f t="shared" si="8"/>
        <v>41.428571428571431</v>
      </c>
      <c r="G31" s="8">
        <v>470</v>
      </c>
      <c r="H31" s="16">
        <f t="shared" si="9"/>
        <v>67.142857142857139</v>
      </c>
      <c r="I31" s="10">
        <v>10000</v>
      </c>
      <c r="J31" s="10">
        <f t="shared" si="3"/>
        <v>6130</v>
      </c>
      <c r="K31" s="11">
        <v>6500</v>
      </c>
    </row>
    <row r="32" spans="1:11" x14ac:dyDescent="0.25">
      <c r="A32" s="7">
        <v>31</v>
      </c>
      <c r="B32" s="8" t="s">
        <v>21</v>
      </c>
      <c r="C32" s="8">
        <v>185</v>
      </c>
      <c r="D32" s="9">
        <f t="shared" si="7"/>
        <v>26.428571428571427</v>
      </c>
      <c r="E32" s="8">
        <v>280</v>
      </c>
      <c r="F32" s="9">
        <f t="shared" si="8"/>
        <v>40</v>
      </c>
      <c r="G32" s="8">
        <v>465</v>
      </c>
      <c r="H32" s="16">
        <f t="shared" si="9"/>
        <v>66.428571428571431</v>
      </c>
      <c r="I32" s="10">
        <v>1000</v>
      </c>
      <c r="J32" s="10">
        <f t="shared" si="3"/>
        <v>613</v>
      </c>
      <c r="K32" s="11">
        <v>710</v>
      </c>
    </row>
    <row r="33" spans="1:12" x14ac:dyDescent="0.25">
      <c r="A33" s="7">
        <v>32</v>
      </c>
      <c r="B33" s="8" t="s">
        <v>21</v>
      </c>
      <c r="C33" s="8">
        <v>180</v>
      </c>
      <c r="D33" s="9">
        <f t="shared" si="7"/>
        <v>25.714285714285715</v>
      </c>
      <c r="E33" s="8">
        <v>270</v>
      </c>
      <c r="F33" s="9">
        <f t="shared" si="8"/>
        <v>38.571428571428569</v>
      </c>
      <c r="G33" s="8">
        <v>450</v>
      </c>
      <c r="H33" s="16">
        <f t="shared" si="9"/>
        <v>64.285714285714292</v>
      </c>
      <c r="I33" s="10">
        <v>1500</v>
      </c>
      <c r="J33" s="10">
        <f t="shared" si="3"/>
        <v>919.5</v>
      </c>
      <c r="K33" s="11">
        <v>700</v>
      </c>
    </row>
    <row r="34" spans="1:12" x14ac:dyDescent="0.25">
      <c r="A34" s="7">
        <v>33</v>
      </c>
      <c r="B34" s="8" t="s">
        <v>11</v>
      </c>
      <c r="C34" s="8">
        <v>190</v>
      </c>
      <c r="D34" s="9">
        <f t="shared" si="7"/>
        <v>27.142857142857142</v>
      </c>
      <c r="E34" s="8">
        <v>255</v>
      </c>
      <c r="F34" s="9">
        <f t="shared" si="8"/>
        <v>36.428571428571431</v>
      </c>
      <c r="G34" s="8">
        <v>445</v>
      </c>
      <c r="H34" s="16">
        <f t="shared" si="9"/>
        <v>63.571428571428569</v>
      </c>
      <c r="I34" s="10">
        <v>800</v>
      </c>
      <c r="J34" s="10">
        <f t="shared" si="3"/>
        <v>490.4</v>
      </c>
      <c r="K34" s="11">
        <v>400</v>
      </c>
    </row>
    <row r="35" spans="1:12" x14ac:dyDescent="0.25">
      <c r="A35" s="7">
        <v>34</v>
      </c>
      <c r="B35" s="8" t="s">
        <v>22</v>
      </c>
      <c r="C35" s="8">
        <v>180</v>
      </c>
      <c r="D35" s="9">
        <f t="shared" si="7"/>
        <v>25.714285714285715</v>
      </c>
      <c r="E35" s="8">
        <v>265</v>
      </c>
      <c r="F35" s="9">
        <f t="shared" si="8"/>
        <v>37.857142857142854</v>
      </c>
      <c r="G35" s="8">
        <v>445</v>
      </c>
      <c r="H35" s="16">
        <f t="shared" si="9"/>
        <v>63.571428571428569</v>
      </c>
      <c r="I35" s="10">
        <v>3940</v>
      </c>
      <c r="J35" s="10">
        <f t="shared" si="3"/>
        <v>2415.2199999999998</v>
      </c>
      <c r="K35" s="11">
        <v>0</v>
      </c>
    </row>
    <row r="36" spans="1:12" x14ac:dyDescent="0.25">
      <c r="A36" s="7">
        <v>35</v>
      </c>
      <c r="B36" s="8" t="s">
        <v>22</v>
      </c>
      <c r="C36" s="8">
        <v>160</v>
      </c>
      <c r="D36" s="9">
        <f t="shared" si="7"/>
        <v>22.857142857142858</v>
      </c>
      <c r="E36" s="8">
        <v>280</v>
      </c>
      <c r="F36" s="9">
        <f t="shared" si="8"/>
        <v>40</v>
      </c>
      <c r="G36" s="8">
        <v>440</v>
      </c>
      <c r="H36" s="16">
        <f t="shared" si="9"/>
        <v>62.857142857142854</v>
      </c>
      <c r="I36" s="10">
        <v>2100</v>
      </c>
      <c r="J36" s="10">
        <f t="shared" si="3"/>
        <v>1287.3</v>
      </c>
      <c r="K36" s="11">
        <v>50</v>
      </c>
    </row>
    <row r="37" spans="1:12" x14ac:dyDescent="0.25">
      <c r="A37" s="7">
        <v>36</v>
      </c>
      <c r="B37" s="8" t="s">
        <v>29</v>
      </c>
      <c r="C37" s="8">
        <v>170</v>
      </c>
      <c r="D37" s="9">
        <f t="shared" si="7"/>
        <v>24.285714285714285</v>
      </c>
      <c r="E37" s="8">
        <v>270</v>
      </c>
      <c r="F37" s="9">
        <f t="shared" si="8"/>
        <v>38.571428571428569</v>
      </c>
      <c r="G37" s="8">
        <v>440</v>
      </c>
      <c r="H37" s="16">
        <f t="shared" si="9"/>
        <v>62.857142857142854</v>
      </c>
      <c r="I37" s="10">
        <v>1200</v>
      </c>
      <c r="J37" s="10">
        <f t="shared" si="3"/>
        <v>735.6</v>
      </c>
      <c r="K37" s="11">
        <v>0</v>
      </c>
    </row>
    <row r="38" spans="1:12" x14ac:dyDescent="0.25">
      <c r="A38" s="7">
        <v>37</v>
      </c>
      <c r="B38" s="8" t="s">
        <v>6</v>
      </c>
      <c r="C38" s="8">
        <v>160</v>
      </c>
      <c r="D38" s="9">
        <f t="shared" si="7"/>
        <v>22.857142857142858</v>
      </c>
      <c r="E38" s="8">
        <v>270</v>
      </c>
      <c r="F38" s="9">
        <f t="shared" si="8"/>
        <v>38.571428571428569</v>
      </c>
      <c r="G38" s="8">
        <v>430</v>
      </c>
      <c r="H38" s="16">
        <f t="shared" si="9"/>
        <v>61.428571428571431</v>
      </c>
      <c r="I38" s="10">
        <v>3300</v>
      </c>
      <c r="J38" s="10">
        <f t="shared" si="3"/>
        <v>2022.9</v>
      </c>
      <c r="K38" s="11">
        <v>0</v>
      </c>
    </row>
    <row r="39" spans="1:12" x14ac:dyDescent="0.25">
      <c r="A39" s="17"/>
      <c r="B39" s="17"/>
      <c r="C39" s="17"/>
      <c r="D39" s="17"/>
      <c r="E39" s="17"/>
      <c r="F39" s="17"/>
      <c r="G39" s="17"/>
      <c r="H39" s="18" t="s">
        <v>1</v>
      </c>
      <c r="I39" s="19">
        <f>SUM(I2:I38)</f>
        <v>78991.97</v>
      </c>
      <c r="J39" s="19">
        <f>SUM(J2:J38)</f>
        <v>48422.077610000008</v>
      </c>
      <c r="K39" s="17">
        <f>SUM(K2:K38)</f>
        <v>25825</v>
      </c>
      <c r="L39" s="2"/>
    </row>
    <row r="40" spans="1:12" x14ac:dyDescent="0.25">
      <c r="A40" s="4"/>
      <c r="B40" s="13"/>
      <c r="C40" s="12"/>
      <c r="D40" s="12"/>
      <c r="E40" s="12"/>
      <c r="F40" s="12"/>
      <c r="G40" s="12"/>
      <c r="H40" s="12"/>
      <c r="I40" s="5"/>
      <c r="J40" s="6"/>
      <c r="K40" s="4"/>
    </row>
    <row r="41" spans="1:12" x14ac:dyDescent="0.25">
      <c r="B41" s="1"/>
    </row>
    <row r="42" spans="1:12" x14ac:dyDescent="0.25">
      <c r="B42" s="1"/>
    </row>
  </sheetData>
  <sortState ref="A2:R44">
    <sortCondition descending="1" ref="H2:H44"/>
  </sortState>
  <pageMargins left="0.25" right="0.25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exelisse-1</vt:lpstr>
      <vt:lpstr>'exelisse-1'!Prindiala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Kristiina_Valk</dc:creator>
  <cp:lastModifiedBy>Tartu Linnavalitsus</cp:lastModifiedBy>
  <cp:lastPrinted>2015-10-06T11:51:54Z</cp:lastPrinted>
  <dcterms:created xsi:type="dcterms:W3CDTF">2015-09-30T05:41:12Z</dcterms:created>
  <dcterms:modified xsi:type="dcterms:W3CDTF">2015-11-12T12:36:51Z</dcterms:modified>
</cp:coreProperties>
</file>